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sstyrelsen.se\home\ume\691208-001\My Documents\Tillsynssamordnaren\TVL Kvalitetsstämpel\"/>
    </mc:Choice>
  </mc:AlternateContent>
  <bookViews>
    <workbookView xWindow="480" yWindow="108" windowWidth="21072" windowHeight="10800"/>
  </bookViews>
  <sheets>
    <sheet name="Blad1" sheetId="1" r:id="rId1"/>
    <sheet name="Blad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B9" i="1" l="1"/>
  <c r="B22" i="1" l="1"/>
  <c r="B21" i="1" s="1"/>
  <c r="B20" i="1" s="1"/>
  <c r="B19" i="1" l="1"/>
  <c r="B18" i="1" s="1"/>
  <c r="B17" i="1" s="1"/>
  <c r="B10" i="1" s="1"/>
  <c r="B12" i="1"/>
  <c r="B11" i="1" l="1"/>
  <c r="B15" i="1" s="1"/>
</calcChain>
</file>

<file path=xl/sharedStrings.xml><?xml version="1.0" encoding="utf-8"?>
<sst xmlns="http://schemas.openxmlformats.org/spreadsheetml/2006/main" count="18" uniqueCount="18">
  <si>
    <t>0/50/100-regeln</t>
  </si>
  <si>
    <t>Första föroreningsåret:</t>
  </si>
  <si>
    <t>Sista föroreningsåret:</t>
  </si>
  <si>
    <t>Instruktioner:</t>
  </si>
  <si>
    <t>Skriv in dina värden i de ljusblå rutorna.</t>
  </si>
  <si>
    <t>Ansvaret kan sedan jämkas utifrån andra</t>
  </si>
  <si>
    <t>förutsättningar än tid.</t>
  </si>
  <si>
    <t>Totalt antal föroreningsår:</t>
  </si>
  <si>
    <r>
      <t>Det gör inget att vissa grå rutor</t>
    </r>
    <r>
      <rPr>
        <b/>
        <sz val="11"/>
        <color theme="4" tint="-0.499984740745262"/>
        <rFont val="Calibri"/>
        <family val="2"/>
        <scheme val="minor"/>
      </rPr>
      <t xml:space="preserve"> </t>
    </r>
    <r>
      <rPr>
        <sz val="11"/>
        <color theme="4" tint="-0.499984740745262"/>
        <rFont val="Calibri"/>
        <family val="2"/>
        <scheme val="minor"/>
      </rPr>
      <t>redan</t>
    </r>
  </si>
  <si>
    <t xml:space="preserve">har ett ifyllt värde, det ändrar sig när </t>
  </si>
  <si>
    <t>du skrivit in dina värden ovanför.</t>
  </si>
  <si>
    <t>Föroreningsår under 60-talet:</t>
  </si>
  <si>
    <t>Föroreningsår innan 60-talet:</t>
  </si>
  <si>
    <t xml:space="preserve">Föroreningsår efter 60-talet: </t>
  </si>
  <si>
    <t>Ansvar utifrån tidsaspekten (%):</t>
  </si>
  <si>
    <t xml:space="preserve">Ansvaret beräknat utifrån tidsaspekten </t>
  </si>
  <si>
    <t xml:space="preserve">syns i den aprikosfärgade rutan nederst, </t>
  </si>
  <si>
    <t>angivet i procent.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</si>
</sst>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36"/>
      <color theme="3"/>
      <name val="Times New Roman"/>
      <family val="1"/>
    </font>
    <font>
      <sz val="14"/>
      <color theme="3"/>
      <name val="Times New Roman"/>
      <family val="1"/>
    </font>
    <font>
      <b/>
      <sz val="11"/>
      <color theme="4" tint="-0.499984740745262"/>
      <name val="Calibri"/>
      <family val="2"/>
      <scheme val="minor"/>
    </font>
    <font>
      <sz val="11"/>
      <color theme="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5DEA6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9" fontId="0" fillId="3" borderId="1" xfId="1" applyFont="1" applyFill="1" applyBorder="1"/>
    <xf numFmtId="0" fontId="3" fillId="5" borderId="0" xfId="0" applyFont="1" applyFill="1" applyBorder="1"/>
    <xf numFmtId="0" fontId="0" fillId="6" borderId="2" xfId="0" applyFill="1" applyBorder="1"/>
    <xf numFmtId="0" fontId="6" fillId="5" borderId="11" xfId="0" applyFont="1" applyFill="1" applyBorder="1"/>
    <xf numFmtId="0" fontId="3" fillId="5" borderId="12" xfId="0" applyFont="1" applyFill="1" applyBorder="1"/>
    <xf numFmtId="0" fontId="2" fillId="5" borderId="13" xfId="0" applyFont="1" applyFill="1" applyBorder="1"/>
    <xf numFmtId="0" fontId="3" fillId="5" borderId="14" xfId="0" applyFont="1" applyFill="1" applyBorder="1"/>
    <xf numFmtId="0" fontId="2" fillId="5" borderId="15" xfId="0" applyFont="1" applyFill="1" applyBorder="1"/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0" fillId="0" borderId="10" xfId="0" applyBorder="1"/>
    <xf numFmtId="0" fontId="4" fillId="6" borderId="3" xfId="0" applyFont="1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0" xfId="0" applyFill="1" applyBorder="1"/>
    <xf numFmtId="0" fontId="0" fillId="6" borderId="7" xfId="0" applyFill="1" applyBorder="1"/>
    <xf numFmtId="0" fontId="5" fillId="6" borderId="6" xfId="0" applyFont="1" applyFill="1" applyBorder="1"/>
    <xf numFmtId="0" fontId="0" fillId="6" borderId="8" xfId="0" applyFill="1" applyBorder="1"/>
    <xf numFmtId="0" fontId="0" fillId="6" borderId="9" xfId="0" applyFill="1" applyBorder="1"/>
    <xf numFmtId="0" fontId="0" fillId="0" borderId="0" xfId="0" applyBorder="1"/>
    <xf numFmtId="0" fontId="0" fillId="4" borderId="1" xfId="0" applyFill="1" applyBorder="1"/>
    <xf numFmtId="14" fontId="8" fillId="6" borderId="0" xfId="0" applyNumberFormat="1" applyFont="1" applyFill="1" applyBorder="1"/>
    <xf numFmtId="14" fontId="8" fillId="6" borderId="2" xfId="0" applyNumberFormat="1" applyFont="1" applyFill="1" applyBorder="1" applyAlignment="1">
      <alignment vertical="top"/>
    </xf>
    <xf numFmtId="0" fontId="0" fillId="2" borderId="1" xfId="0" applyFill="1" applyBorder="1" applyProtection="1">
      <protection locked="0"/>
    </xf>
    <xf numFmtId="0" fontId="0" fillId="4" borderId="1" xfId="0" applyFill="1" applyBorder="1" applyProtection="1"/>
    <xf numFmtId="0" fontId="0" fillId="6" borderId="0" xfId="0" applyFill="1" applyBorder="1" applyProtection="1">
      <protection hidden="1"/>
    </xf>
    <xf numFmtId="0" fontId="7" fillId="6" borderId="0" xfId="0" applyFont="1" applyFill="1" applyBorder="1" applyProtection="1">
      <protection hidden="1"/>
    </xf>
    <xf numFmtId="0" fontId="7" fillId="6" borderId="2" xfId="0" applyFont="1" applyFill="1" applyBorder="1" applyProtection="1">
      <protection hidden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B5DE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</xdr:colOff>
      <xdr:row>0</xdr:row>
      <xdr:rowOff>295275</xdr:rowOff>
    </xdr:from>
    <xdr:to>
      <xdr:col>13</xdr:col>
      <xdr:colOff>329565</xdr:colOff>
      <xdr:row>16</xdr:row>
      <xdr:rowOff>106680</xdr:rowOff>
    </xdr:to>
    <xdr:pic>
      <xdr:nvPicPr>
        <xdr:cNvPr id="5" name="Bildobjekt 4" descr="C:\Users\880928-001\AppData\Local\Microsoft\Windows\Temporary Internet Files\Content.IE5\LJ38BRHF\ist2_5754987-spring-tree[1]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29450" y="295275"/>
          <a:ext cx="3409950" cy="3619500"/>
        </a:xfrm>
        <a:prstGeom prst="rect">
          <a:avLst/>
        </a:prstGeom>
        <a:solidFill>
          <a:srgbClr val="FFFFFF">
            <a:shade val="85000"/>
          </a:srgbClr>
        </a:solidFill>
        <a:ln w="190500" cap="rnd">
          <a:solidFill>
            <a:srgbClr val="FFFFFF"/>
          </a:solidFill>
        </a:ln>
        <a:effectLst>
          <a:outerShdw blurRad="50000" algn="tl" rotWithShape="0">
            <a:srgbClr val="000000">
              <a:alpha val="41000"/>
            </a:srgbClr>
          </a:outerShdw>
        </a:effectLst>
        <a:scene3d>
          <a:camera prst="orthographicFront"/>
          <a:lightRig rig="twoPt" dir="t">
            <a:rot lat="0" lon="0" rev="7800000"/>
          </a:lightRig>
        </a:scene3d>
        <a:sp3d contourW="6350">
          <a:bevelT w="50800" h="16510"/>
          <a:contourClr>
            <a:srgbClr val="C0C0C0"/>
          </a:contourClr>
        </a:sp3d>
        <a:extLst/>
      </xdr:spPr>
    </xdr:pic>
    <xdr:clientData/>
  </xdr:twoCellAnchor>
  <xdr:twoCellAnchor editAs="oneCell">
    <xdr:from>
      <xdr:col>12</xdr:col>
      <xdr:colOff>220980</xdr:colOff>
      <xdr:row>17</xdr:row>
      <xdr:rowOff>167640</xdr:rowOff>
    </xdr:from>
    <xdr:to>
      <xdr:col>14</xdr:col>
      <xdr:colOff>580647</xdr:colOff>
      <xdr:row>22</xdr:row>
      <xdr:rowOff>149354</xdr:rowOff>
    </xdr:to>
    <xdr:pic>
      <xdr:nvPicPr>
        <xdr:cNvPr id="2" name="Bildobjekt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14560" y="4015740"/>
          <a:ext cx="1578867" cy="8961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tabSelected="1" workbookViewId="0">
      <selection activeCell="B6" sqref="B6"/>
    </sheetView>
  </sheetViews>
  <sheetFormatPr defaultRowHeight="14.4" x14ac:dyDescent="0.3"/>
  <cols>
    <col min="1" max="1" width="38" customWidth="1"/>
    <col min="2" max="2" width="11.5546875" bestFit="1" customWidth="1"/>
    <col min="12" max="12" width="10.33203125" bestFit="1" customWidth="1"/>
  </cols>
  <sheetData>
    <row r="1" spans="1:15" ht="46.8" thickBot="1" x14ac:dyDescent="0.8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x14ac:dyDescent="0.3">
      <c r="A2" s="16"/>
      <c r="B2" s="17"/>
      <c r="C2" s="17"/>
      <c r="D2" s="4" t="s">
        <v>3</v>
      </c>
      <c r="E2" s="5"/>
      <c r="F2" s="5"/>
      <c r="G2" s="6"/>
      <c r="H2" s="17"/>
      <c r="I2" s="17"/>
      <c r="J2" s="17"/>
      <c r="K2" s="17"/>
      <c r="L2" s="17"/>
      <c r="M2" s="17"/>
      <c r="N2" s="17"/>
      <c r="O2" s="18"/>
    </row>
    <row r="3" spans="1:15" x14ac:dyDescent="0.3">
      <c r="A3" s="16"/>
      <c r="B3" s="17"/>
      <c r="C3" s="17"/>
      <c r="D3" s="7"/>
      <c r="E3" s="2"/>
      <c r="F3" s="2"/>
      <c r="G3" s="8"/>
      <c r="H3" s="17"/>
      <c r="I3" s="17"/>
      <c r="J3" s="17"/>
      <c r="K3" s="17"/>
      <c r="L3" s="17"/>
      <c r="M3" s="17"/>
      <c r="N3" s="17"/>
      <c r="O3" s="18"/>
    </row>
    <row r="4" spans="1:15" x14ac:dyDescent="0.3">
      <c r="A4" s="16"/>
      <c r="B4" s="17"/>
      <c r="C4" s="17"/>
      <c r="D4" s="7" t="s">
        <v>4</v>
      </c>
      <c r="E4" s="2"/>
      <c r="F4" s="2"/>
      <c r="G4" s="8"/>
      <c r="H4" s="17"/>
      <c r="I4" s="17"/>
      <c r="J4" s="17"/>
      <c r="K4" s="17"/>
      <c r="L4" s="17"/>
      <c r="M4" s="17"/>
      <c r="N4" s="17"/>
      <c r="O4" s="18"/>
    </row>
    <row r="5" spans="1:15" ht="18" x14ac:dyDescent="0.35">
      <c r="A5" s="19" t="s">
        <v>1</v>
      </c>
      <c r="B5" s="26">
        <v>0</v>
      </c>
      <c r="C5" s="17"/>
      <c r="D5" s="7" t="s">
        <v>8</v>
      </c>
      <c r="E5" s="2"/>
      <c r="F5" s="2"/>
      <c r="G5" s="8"/>
      <c r="H5" s="17"/>
      <c r="I5" s="17"/>
      <c r="J5" s="17"/>
      <c r="K5" s="17"/>
      <c r="L5" s="17"/>
      <c r="M5" s="17"/>
      <c r="N5" s="17"/>
      <c r="O5" s="18"/>
    </row>
    <row r="6" spans="1:15" ht="18" x14ac:dyDescent="0.35">
      <c r="A6" s="19" t="s">
        <v>2</v>
      </c>
      <c r="B6" s="26">
        <v>0</v>
      </c>
      <c r="C6" s="17"/>
      <c r="D6" s="7" t="s">
        <v>9</v>
      </c>
      <c r="E6" s="2"/>
      <c r="F6" s="2"/>
      <c r="G6" s="8"/>
      <c r="H6" s="17"/>
      <c r="I6" s="17"/>
      <c r="J6" s="17"/>
      <c r="K6" s="17"/>
      <c r="L6" s="17"/>
      <c r="M6" s="17"/>
      <c r="N6" s="17"/>
      <c r="O6" s="18"/>
    </row>
    <row r="7" spans="1:15" x14ac:dyDescent="0.3">
      <c r="A7" s="16"/>
      <c r="B7" s="17"/>
      <c r="C7" s="17"/>
      <c r="D7" s="7" t="s">
        <v>10</v>
      </c>
      <c r="E7" s="2"/>
      <c r="F7" s="2"/>
      <c r="G7" s="8"/>
      <c r="H7" s="17"/>
      <c r="I7" s="17"/>
      <c r="J7" s="17"/>
      <c r="K7" s="17"/>
      <c r="L7" s="17"/>
      <c r="M7" s="17"/>
      <c r="N7" s="17"/>
      <c r="O7" s="18"/>
    </row>
    <row r="8" spans="1:15" x14ac:dyDescent="0.3">
      <c r="A8" s="16"/>
      <c r="B8" s="17"/>
      <c r="C8" s="17"/>
      <c r="D8" s="7"/>
      <c r="E8" s="2"/>
      <c r="F8" s="2"/>
      <c r="G8" s="8"/>
      <c r="H8" s="17"/>
      <c r="I8" s="17"/>
      <c r="J8" s="17"/>
      <c r="K8" s="17"/>
      <c r="L8" s="17"/>
      <c r="M8" s="17"/>
      <c r="N8" s="17"/>
      <c r="O8" s="18"/>
    </row>
    <row r="9" spans="1:15" ht="18" x14ac:dyDescent="0.35">
      <c r="A9" s="19" t="s">
        <v>7</v>
      </c>
      <c r="B9" s="23">
        <f>B6-B5+1</f>
        <v>1</v>
      </c>
      <c r="C9" s="17"/>
      <c r="D9" s="7" t="s">
        <v>15</v>
      </c>
      <c r="E9" s="2"/>
      <c r="F9" s="2"/>
      <c r="G9" s="8"/>
      <c r="H9" s="17"/>
      <c r="I9" s="17"/>
      <c r="J9" s="17"/>
      <c r="K9" s="17"/>
      <c r="L9" s="17"/>
      <c r="M9" s="17"/>
      <c r="N9" s="17"/>
      <c r="O9" s="18"/>
    </row>
    <row r="10" spans="1:15" ht="18" x14ac:dyDescent="0.35">
      <c r="A10" s="19" t="s">
        <v>11</v>
      </c>
      <c r="B10" s="23">
        <f>MAX(B17:B22)</f>
        <v>0</v>
      </c>
      <c r="C10" s="17"/>
      <c r="D10" s="7" t="s">
        <v>16</v>
      </c>
      <c r="E10" s="2"/>
      <c r="F10" s="2"/>
      <c r="G10" s="8"/>
      <c r="H10" s="17"/>
      <c r="I10" s="17"/>
      <c r="J10" s="17"/>
      <c r="K10" s="17"/>
      <c r="L10" s="17"/>
      <c r="M10" s="17"/>
      <c r="N10" s="17"/>
      <c r="O10" s="18"/>
    </row>
    <row r="11" spans="1:15" ht="18" x14ac:dyDescent="0.35">
      <c r="A11" s="19" t="s">
        <v>12</v>
      </c>
      <c r="B11" s="27">
        <f>IF(B5&lt;1960,1960-B5,0)</f>
        <v>1960</v>
      </c>
      <c r="C11" s="17"/>
      <c r="D11" s="7" t="s">
        <v>17</v>
      </c>
      <c r="E11" s="2"/>
      <c r="F11" s="2"/>
      <c r="G11" s="8"/>
      <c r="H11" s="17"/>
      <c r="I11" s="17"/>
      <c r="J11" s="17"/>
      <c r="K11" s="17"/>
      <c r="L11" s="17"/>
      <c r="M11" s="17"/>
      <c r="N11" s="17"/>
      <c r="O11" s="18"/>
    </row>
    <row r="12" spans="1:15" ht="18" x14ac:dyDescent="0.35">
      <c r="A12" s="19" t="s">
        <v>13</v>
      </c>
      <c r="B12" s="27">
        <f>IF(B6&gt;1969,B6-1969,0)</f>
        <v>0</v>
      </c>
      <c r="C12" s="17"/>
      <c r="D12" s="7"/>
      <c r="E12" s="2"/>
      <c r="F12" s="2"/>
      <c r="G12" s="8"/>
      <c r="H12" s="17"/>
      <c r="I12" s="17"/>
      <c r="J12" s="17"/>
      <c r="K12" s="17"/>
      <c r="L12" s="17"/>
      <c r="M12" s="17"/>
      <c r="N12" s="17"/>
      <c r="O12" s="18"/>
    </row>
    <row r="13" spans="1:15" x14ac:dyDescent="0.3">
      <c r="A13" s="16"/>
      <c r="B13" s="17"/>
      <c r="C13" s="17"/>
      <c r="D13" s="7" t="s">
        <v>5</v>
      </c>
      <c r="E13" s="2"/>
      <c r="F13" s="2"/>
      <c r="G13" s="8"/>
      <c r="H13" s="17"/>
      <c r="I13" s="17"/>
      <c r="J13" s="17"/>
      <c r="K13" s="17"/>
      <c r="L13" s="17"/>
      <c r="M13" s="17"/>
      <c r="N13" s="17"/>
      <c r="O13" s="18"/>
    </row>
    <row r="14" spans="1:15" x14ac:dyDescent="0.3">
      <c r="A14" s="16"/>
      <c r="B14" s="17"/>
      <c r="C14" s="17"/>
      <c r="D14" s="7" t="s">
        <v>6</v>
      </c>
      <c r="E14" s="2"/>
      <c r="F14" s="2"/>
      <c r="G14" s="8"/>
      <c r="H14" s="17"/>
      <c r="I14" s="17"/>
      <c r="J14" s="17"/>
      <c r="K14" s="17"/>
      <c r="L14" s="17"/>
      <c r="M14" s="17"/>
      <c r="N14" s="17"/>
      <c r="O14" s="18"/>
    </row>
    <row r="15" spans="1:15" ht="18" x14ac:dyDescent="0.35">
      <c r="A15" s="19" t="s">
        <v>14</v>
      </c>
      <c r="B15" s="1">
        <f>(0%*(B11/(B11+B10+B12)))+(50%*(B10/(B11+B10+B12)))+(B12/(B11+B10+B12))</f>
        <v>0</v>
      </c>
      <c r="C15" s="17"/>
      <c r="D15" s="7"/>
      <c r="E15" s="2"/>
      <c r="F15" s="2"/>
      <c r="G15" s="8"/>
      <c r="H15" s="17"/>
      <c r="I15" s="17"/>
      <c r="J15" s="17"/>
      <c r="K15" s="17"/>
      <c r="L15" s="17"/>
      <c r="M15" s="17"/>
      <c r="N15" s="17"/>
      <c r="O15" s="18"/>
    </row>
    <row r="16" spans="1:15" ht="15" thickBot="1" x14ac:dyDescent="0.35">
      <c r="A16" s="16"/>
      <c r="B16" s="28"/>
      <c r="C16" s="17"/>
      <c r="D16" s="9"/>
      <c r="E16" s="10"/>
      <c r="F16" s="10"/>
      <c r="G16" s="11"/>
      <c r="H16" s="17"/>
      <c r="I16" s="17"/>
      <c r="J16" s="17"/>
      <c r="K16" s="17"/>
      <c r="L16" s="17"/>
      <c r="M16" s="17"/>
      <c r="N16" s="17"/>
      <c r="O16" s="18"/>
    </row>
    <row r="17" spans="1:15" x14ac:dyDescent="0.3">
      <c r="A17" s="16"/>
      <c r="B17" s="29">
        <f>IF(AND(B5&lt;1960,B6&lt;1960),0,B18)</f>
        <v>0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8"/>
    </row>
    <row r="18" spans="1:15" x14ac:dyDescent="0.3">
      <c r="A18" s="16"/>
      <c r="B18" s="29">
        <f>IF(AND(B5&lt;1960,B6&gt;1969),10,B19)</f>
        <v>-1959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8"/>
    </row>
    <row r="19" spans="1:15" x14ac:dyDescent="0.3">
      <c r="A19" s="16"/>
      <c r="B19" s="29">
        <f>IF(AND(B5&gt;1959,B6&gt;1969),1970-B5,B20)</f>
        <v>-1959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8"/>
    </row>
    <row r="20" spans="1:15" x14ac:dyDescent="0.3">
      <c r="A20" s="16"/>
      <c r="B20" s="29">
        <f>IF(AND(B5&gt;1959,B6&lt;1970),B6-B5+1,B21)</f>
        <v>-1959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8"/>
    </row>
    <row r="21" spans="1:15" x14ac:dyDescent="0.3">
      <c r="A21" s="16"/>
      <c r="B21" s="29">
        <f>IF(AND(B5&lt;1960,B6&lt;1970),B6-1959,B22)</f>
        <v>-1959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8"/>
    </row>
    <row r="22" spans="1:15" x14ac:dyDescent="0.3">
      <c r="A22" s="16"/>
      <c r="B22" s="29">
        <f>IF(AND(B5&gt;1969,B6&gt;1969),0,B23)</f>
        <v>0</v>
      </c>
      <c r="C22" s="17"/>
      <c r="D22" s="17"/>
      <c r="E22" s="17"/>
      <c r="F22" s="17"/>
      <c r="G22" s="17"/>
      <c r="H22" s="17"/>
      <c r="I22" s="17"/>
      <c r="J22" s="17"/>
      <c r="K22" s="17"/>
      <c r="L22" s="24"/>
      <c r="M22" s="17"/>
      <c r="N22" s="17"/>
      <c r="O22" s="18"/>
    </row>
    <row r="23" spans="1:15" x14ac:dyDescent="0.3">
      <c r="A23" s="20"/>
      <c r="B23" s="30">
        <v>0</v>
      </c>
      <c r="C23" s="3"/>
      <c r="D23" s="3"/>
      <c r="E23" s="3"/>
      <c r="F23" s="3"/>
      <c r="G23" s="3"/>
      <c r="H23" s="3"/>
      <c r="I23" s="3"/>
      <c r="J23" s="3"/>
      <c r="K23" s="3"/>
      <c r="L23" s="25">
        <v>42802</v>
      </c>
      <c r="M23" s="3"/>
      <c r="N23" s="3"/>
      <c r="O23" s="21"/>
    </row>
    <row r="28" spans="1:15" ht="15" thickBot="1" x14ac:dyDescent="0.35">
      <c r="E28" s="22"/>
    </row>
    <row r="29" spans="1:15" ht="15" thickBot="1" x14ac:dyDescent="0.35">
      <c r="J29" s="12"/>
    </row>
  </sheetData>
  <sheetProtection sheet="1" objects="1" scenarios="1" selectLockedCells="1"/>
  <protectedRanges>
    <protectedRange sqref="B5:B6" name="Område1" securityDescriptor="O:WDG:WDD:(A;;CC;;;WD)"/>
  </protectedRange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_x00f6_rfattare xmlns="323524f9-9422-4827-8f7f-8902f94ff833" xsi:nil="true"/>
    <Beskrivning xmlns="323524f9-9422-4827-8f7f-8902f94ff833" xsi:nil="true"/>
    <Serienummer xmlns="323524f9-9422-4827-8f7f-8902f94ff833" xsi:nil="true"/>
    <PublishingStartDate xmlns="http://schemas.microsoft.com/sharepoint/v3" xsi:nil="true"/>
    <PublishingExpirationDate xmlns="http://schemas.microsoft.com/sharepoint/v3" xsi:nil="true"/>
    <Verksamhet xmlns="323524f9-9422-4827-8f7f-8902f94ff833" xsi:nil="true"/>
    <L_x00f6_pnummer xmlns="323524f9-9422-4827-8f7f-8902f94ff833" xsi:nil="true"/>
    <_x00c5_rtal xmlns="323524f9-9422-4827-8f7f-8902f94ff83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655DE6A3AC024FA5FAF89D30FC25F1" ma:contentTypeVersion="7" ma:contentTypeDescription="Create a new document." ma:contentTypeScope="" ma:versionID="a7acbf5907f48dc0e82a07b9f2b4f402">
  <xsd:schema xmlns:xsd="http://www.w3.org/2001/XMLSchema" xmlns:xs="http://www.w3.org/2001/XMLSchema" xmlns:p="http://schemas.microsoft.com/office/2006/metadata/properties" xmlns:ns1="http://schemas.microsoft.com/sharepoint/v3" xmlns:ns2="323524f9-9422-4827-8f7f-8902f94ff833" targetNamespace="http://schemas.microsoft.com/office/2006/metadata/properties" ma:root="true" ma:fieldsID="4ef2012eae1c8dfbb0d6d0fe3186b556" ns1:_="" ns2:_="">
    <xsd:import namespace="http://schemas.microsoft.com/sharepoint/v3"/>
    <xsd:import namespace="323524f9-9422-4827-8f7f-8902f94ff83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_x00f6_rfattare" minOccurs="0"/>
                <xsd:element ref="ns2:Serienummer" minOccurs="0"/>
                <xsd:element ref="ns2:L_x00f6_pnummer" minOccurs="0"/>
                <xsd:element ref="ns2:Verksamhet" minOccurs="0"/>
                <xsd:element ref="ns2:_x00c5_rtal" minOccurs="0"/>
                <xsd:element ref="ns2:Beskrivni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3524f9-9422-4827-8f7f-8902f94ff833" elementFormDefault="qualified">
    <xsd:import namespace="http://schemas.microsoft.com/office/2006/documentManagement/types"/>
    <xsd:import namespace="http://schemas.microsoft.com/office/infopath/2007/PartnerControls"/>
    <xsd:element name="F_x00f6_rfattare" ma:index="10" nillable="true" ma:displayName="Författare" ma:internalName="F_x00f6_rfattare">
      <xsd:simpleType>
        <xsd:restriction base="dms:Text"/>
      </xsd:simpleType>
    </xsd:element>
    <xsd:element name="Serienummer" ma:index="11" nillable="true" ma:displayName="Serienummer" ma:internalName="Serienummer">
      <xsd:simpleType>
        <xsd:restriction base="dms:Text"/>
      </xsd:simpleType>
    </xsd:element>
    <xsd:element name="L_x00f6_pnummer" ma:index="12" nillable="true" ma:displayName="Löpnummer" ma:internalName="L_x00f6_pnummer">
      <xsd:simpleType>
        <xsd:restriction base="dms:Text"/>
      </xsd:simpleType>
    </xsd:element>
    <xsd:element name="Verksamhet" ma:index="13" nillable="true" ma:displayName="Verksamhet" ma:internalName="Verksamhet">
      <xsd:simpleType>
        <xsd:restriction base="dms:Text"/>
      </xsd:simpleType>
    </xsd:element>
    <xsd:element name="_x00c5_rtal" ma:index="14" nillable="true" ma:displayName="Årtal" ma:internalName="_x00c5_rtal">
      <xsd:simpleType>
        <xsd:restriction base="dms:Text"/>
      </xsd:simpleType>
    </xsd:element>
    <xsd:element name="Beskrivning" ma:index="15" nillable="true" ma:displayName="Beskrivning" ma:internalName="Beskrivning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28DE7-97DF-4F67-8CAE-2834D63C0E14}"/>
</file>

<file path=customXml/itemProps2.xml><?xml version="1.0" encoding="utf-8"?>
<ds:datastoreItem xmlns:ds="http://schemas.openxmlformats.org/officeDocument/2006/customXml" ds:itemID="{0EC91641-EBD1-46B0-A786-A383581DDBAF}"/>
</file>

<file path=customXml/itemProps3.xml><?xml version="1.0" encoding="utf-8"?>
<ds:datastoreItem xmlns:ds="http://schemas.openxmlformats.org/officeDocument/2006/customXml" ds:itemID="{E0867C2C-DA49-47D9-B49B-303EB5F1BC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Tina Risberg</dc:creator>
  <cp:lastModifiedBy>Köhler Klas</cp:lastModifiedBy>
  <dcterms:created xsi:type="dcterms:W3CDTF">2016-04-29T08:31:06Z</dcterms:created>
  <dcterms:modified xsi:type="dcterms:W3CDTF">2017-03-08T09:59:03Z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0x01010097655DE6A3AC024FA5FAF89D30FC25F1</vt:lpwstr>
  </property>
</Properties>
</file>